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с 16.03.2026\"/>
    </mc:Choice>
  </mc:AlternateContent>
  <bookViews>
    <workbookView xWindow="0" yWindow="0" windowWidth="28800" windowHeight="12300"/>
  </bookViews>
  <sheets>
    <sheet name="Бланк (2)" sheetId="5" r:id="rId1"/>
  </sheets>
  <definedNames>
    <definedName name="A_BIRTHDAY" localSheetId="0">'Бланк (2)'!$G$4</definedName>
    <definedName name="A_BIRTHDAY">#REF!</definedName>
    <definedName name="A_BIRTHPLACE" localSheetId="0">'Бланк (2)'!$H$4</definedName>
    <definedName name="A_BIRTHPLACE">#REF!</definedName>
    <definedName name="A_DATE" localSheetId="0">'Бланк (2)'!$C$4</definedName>
    <definedName name="A_DATE">#REF!</definedName>
    <definedName name="A_DOCDATE" localSheetId="0">'Бланк (2)'!$K$4</definedName>
    <definedName name="A_DOCDATE">#REF!</definedName>
    <definedName name="A_DOCNUM" localSheetId="0">'Бланк (2)'!$J$4</definedName>
    <definedName name="A_DOCNUM">#REF!</definedName>
    <definedName name="A_DOCPLACE" localSheetId="0">'Бланк (2)'!$L$4</definedName>
    <definedName name="A_DOCPLACE">#REF!</definedName>
    <definedName name="A_DOCPLACE_P" localSheetId="0">'Бланк (2)'!$M$4</definedName>
    <definedName name="A_DOCPLACE_P">#REF!</definedName>
    <definedName name="A_DOCTYPE" localSheetId="0">'Бланк (2)'!$I$4</definedName>
    <definedName name="A_DOCTYPE">#REF!</definedName>
    <definedName name="A_FIO" localSheetId="0">'Бланк (2)'!$D$4</definedName>
    <definedName name="A_FIO">#REF!</definedName>
    <definedName name="A_NUM" localSheetId="0">'Бланк (2)'!$B$4</definedName>
    <definedName name="A_NUM">#REF!</definedName>
    <definedName name="A_POSTADDR" localSheetId="0">'Бланк (2)'!$O$4</definedName>
    <definedName name="A_POSTADDR">#REF!</definedName>
    <definedName name="A_REGADDR" localSheetId="0">'Бланк (2)'!$N$4</definedName>
    <definedName name="A_REGADDR">#REF!</definedName>
    <definedName name="A_RESIDENT" localSheetId="0">'Бланк (2)'!$E$4</definedName>
    <definedName name="A_RESIDENT">#REF!</definedName>
    <definedName name="A_SEX" localSheetId="0">'Бланк (2)'!$F$4</definedName>
    <definedName name="A_SEX">#REF!</definedName>
    <definedName name="ACC" localSheetId="0">'Бланк (2)'!#REF!</definedName>
    <definedName name="ACC">#REF!</definedName>
    <definedName name="ACC_2" localSheetId="0">'Бланк (2)'!#REF!</definedName>
    <definedName name="ACC_2">#REF!</definedName>
    <definedName name="ACCDATE" localSheetId="0">'Бланк (2)'!#REF!</definedName>
    <definedName name="ACCDATE">#REF!</definedName>
    <definedName name="ACCDATE_2" localSheetId="0">'Бланк (2)'!#REF!</definedName>
    <definedName name="ACCDATE_2">#REF!</definedName>
    <definedName name="asd" localSheetId="0">'Бланк (2)'!$A$10</definedName>
    <definedName name="asd">#REF!</definedName>
    <definedName name="BIRTHDAY" localSheetId="0">'Бланк (2)'!#REF!</definedName>
    <definedName name="BIRTHDAY">#REF!</definedName>
    <definedName name="BIRTHPLACE" localSheetId="0">'Бланк (2)'!#REF!</definedName>
    <definedName name="BIRTHPLACE">#REF!</definedName>
    <definedName name="C_BIRTHDAY" localSheetId="0">'Бланк (2)'!$AD$4</definedName>
    <definedName name="C_BIRTHDAY">#REF!</definedName>
    <definedName name="C_BIRTHPLACE" localSheetId="0">'Бланк (2)'!$AE$4</definedName>
    <definedName name="C_BIRTHPLACE">#REF!</definedName>
    <definedName name="C_DATE" localSheetId="0">'Бланк (2)'!$P$4</definedName>
    <definedName name="C_DATE">#REF!</definedName>
    <definedName name="C_DATE_B" localSheetId="0">'Бланк (2)'!$W$4</definedName>
    <definedName name="C_DATE_B">#REF!</definedName>
    <definedName name="C_DATE_E" localSheetId="0">'Бланк (2)'!$X$4</definedName>
    <definedName name="C_DATE_E">#REF!</definedName>
    <definedName name="C_DOCDATE" localSheetId="0">'Бланк (2)'!$AH$4</definedName>
    <definedName name="C_DOCDATE">#REF!</definedName>
    <definedName name="C_DOCNUM" localSheetId="0">'Бланк (2)'!$AG$4</definedName>
    <definedName name="C_DOCNUM">#REF!</definedName>
    <definedName name="C_DOCPLACE" localSheetId="0">'Бланк (2)'!$AI$4</definedName>
    <definedName name="C_DOCPLACE">#REF!</definedName>
    <definedName name="C_DOCPLACE_P" localSheetId="0">'Бланк (2)'!$AJ$4</definedName>
    <definedName name="C_DOCPLACE_P">#REF!</definedName>
    <definedName name="C_DOCTYPE" localSheetId="0">'Бланк (2)'!$AF$4</definedName>
    <definedName name="C_DOCTYPE">#REF!</definedName>
    <definedName name="C_FACTORY_NAME" localSheetId="0">'Бланк (2)'!$AM$4</definedName>
    <definedName name="C_FACTORY_NAME">#REF!</definedName>
    <definedName name="C_FIO" localSheetId="0">'Бланк (2)'!$AB$4</definedName>
    <definedName name="C_FIO">#REF!</definedName>
    <definedName name="C_FIOLATIN" localSheetId="0">'Бланк (2)'!$Y$4</definedName>
    <definedName name="C_FIOLATIN">#REF!</definedName>
    <definedName name="C_GDL" localSheetId="0">'Бланк (2)'!#REF!</definedName>
    <definedName name="C_GDL">#REF!</definedName>
    <definedName name="C_INN" localSheetId="0">'Бланк (2)'!$S$4</definedName>
    <definedName name="C_INN">#REF!</definedName>
    <definedName name="C_IPDL" localSheetId="0">'Бланк (2)'!#REF!</definedName>
    <definedName name="C_IPDL">#REF!</definedName>
    <definedName name="C_NUM" localSheetId="0">'Бланк (2)'!$V$4</definedName>
    <definedName name="C_NUM">#REF!</definedName>
    <definedName name="C_PHONE" localSheetId="0">'Бланк (2)'!$T$4</definedName>
    <definedName name="C_PHONE">#REF!</definedName>
    <definedName name="C_PHONE_M" localSheetId="0">'Бланк (2)'!$U$4</definedName>
    <definedName name="C_PHONE_M">#REF!</definedName>
    <definedName name="C_PMODL" localSheetId="0">'Бланк (2)'!#REF!</definedName>
    <definedName name="C_PMODL">#REF!</definedName>
    <definedName name="C_POSTADDR" localSheetId="0">'Бланк (2)'!$AL$4</definedName>
    <definedName name="C_POSTADDR">#REF!</definedName>
    <definedName name="C_PRIORITY" localSheetId="0">'Бланк (2)'!$Z$4</definedName>
    <definedName name="C_PRIORITY">#REF!</definedName>
    <definedName name="C_REASON" localSheetId="0">'Бланк (2)'!$AA$4</definedName>
    <definedName name="C_REASON">#REF!</definedName>
    <definedName name="C_REGADDR" localSheetId="0">'Бланк (2)'!$AK$4</definedName>
    <definedName name="C_REGADDR">#REF!</definedName>
    <definedName name="C_RESIDENT" localSheetId="0">'Бланк (2)'!$AC$4</definedName>
    <definedName name="C_RESIDENT">#REF!</definedName>
    <definedName name="C_SECRET" localSheetId="0">'Бланк (2)'!$Q$4</definedName>
    <definedName name="C_SECRET">#REF!</definedName>
    <definedName name="C_SEX" localSheetId="0">'Бланк (2)'!$R$4</definedName>
    <definedName name="C_SEX">#REF!</definedName>
    <definedName name="CARD_NUM" localSheetId="0">'Бланк (2)'!#REF!</definedName>
    <definedName name="CARD_NUM">#REF!</definedName>
    <definedName name="CARD_NUM_2" localSheetId="0">'Бланк (2)'!#REF!</definedName>
    <definedName name="CARD_NUM_2">#REF!</definedName>
    <definedName name="CARDBEGINDATE" localSheetId="0">'Бланк (2)'!#REF!</definedName>
    <definedName name="CARDBEGINDATE">#REF!</definedName>
    <definedName name="CARDBEGINDATE_2" localSheetId="0">'Бланк (2)'!#REF!</definedName>
    <definedName name="CARDBEGINDATE_2">#REF!</definedName>
    <definedName name="CARDNUM" localSheetId="0">'Бланк (2)'!#REF!</definedName>
    <definedName name="CARDNUM">#REF!</definedName>
    <definedName name="CARDNUM_2" localSheetId="0">'Бланк (2)'!#REF!</definedName>
    <definedName name="CARDNUM_2">#REF!</definedName>
    <definedName name="D_NUM" localSheetId="0">'Бланк (2)'!$A$4</definedName>
    <definedName name="D_NUM">#REF!</definedName>
    <definedName name="D_TYPE" localSheetId="0">'Бланк (2)'!$X$3</definedName>
    <definedName name="D_TYPE">#REF!</definedName>
    <definedName name="F_NAME" localSheetId="0">'Бланк (2)'!#REF!</definedName>
    <definedName name="F_NAME">#REF!</definedName>
    <definedName name="F_PHONE" localSheetId="0">'Бланк (2)'!#REF!</definedName>
    <definedName name="F_PHONE">#REF!</definedName>
    <definedName name="FIO_LATIN" localSheetId="0">'Бланк (2)'!#REF!</definedName>
    <definedName name="FIO_LATIN">#REF!</definedName>
    <definedName name="FIO_LATIN_2" localSheetId="0">'Бланк (2)'!#REF!</definedName>
    <definedName name="FIO_LATIN_2">#REF!</definedName>
    <definedName name="FIRSTNAME" localSheetId="0">'Бланк (2)'!#REF!</definedName>
    <definedName name="FIRSTNAME">#REF!</definedName>
    <definedName name="FIRSTNAME_2" localSheetId="0">'Бланк (2)'!#REF!</definedName>
    <definedName name="FIRSTNAME_2">#REF!</definedName>
    <definedName name="HOMEADDRES" localSheetId="0">'Бланк (2)'!#REF!</definedName>
    <definedName name="HOMEADDRES">#REF!</definedName>
    <definedName name="IB_PHONE" localSheetId="0">'Бланк (2)'!$Y$3</definedName>
    <definedName name="IB_PHONE">#REF!</definedName>
    <definedName name="IPDL" localSheetId="0">'Бланк (2)'!#REF!</definedName>
    <definedName name="IPDL">#REF!</definedName>
    <definedName name="IPDL_2" localSheetId="0">'Бланк (2)'!#REF!</definedName>
    <definedName name="IPDL_2">#REF!</definedName>
    <definedName name="N_DOG" localSheetId="0">'Бланк (2)'!#REF!</definedName>
    <definedName name="N_DOG">#REF!</definedName>
    <definedName name="P_DOLG_1" localSheetId="0">'Бланк (2)'!$N$3</definedName>
    <definedName name="P_DOLG_1">#REF!</definedName>
    <definedName name="P_DOLG_2" localSheetId="0">'Бланк (2)'!$P$3</definedName>
    <definedName name="P_DOLG_2">#REF!</definedName>
    <definedName name="P_DOLG_3" localSheetId="0">'Бланк (2)'!$R$3</definedName>
    <definedName name="P_DOLG_3">#REF!</definedName>
    <definedName name="P_DOLG_4" localSheetId="0">'Бланк (2)'!$T$3</definedName>
    <definedName name="P_DOLG_4">#REF!</definedName>
    <definedName name="P_DOLG_5" localSheetId="0">'Бланк (2)'!$V$3</definedName>
    <definedName name="P_DOLG_5">#REF!</definedName>
    <definedName name="P_FIO_1" localSheetId="0">'Бланк (2)'!$O$3</definedName>
    <definedName name="P_FIO_1">#REF!</definedName>
    <definedName name="P_FIO_2" localSheetId="0">'Бланк (2)'!$Q$3</definedName>
    <definedName name="P_FIO_2">#REF!</definedName>
    <definedName name="P_FIO_3" localSheetId="0">'Бланк (2)'!$S$3</definedName>
    <definedName name="P_FIO_3">#REF!</definedName>
    <definedName name="P_FIO_4" localSheetId="0">'Бланк (2)'!$U$3</definedName>
    <definedName name="P_FIO_4">#REF!</definedName>
    <definedName name="P_FIO_5" localSheetId="0">'Бланк (2)'!$W$3</definedName>
    <definedName name="P_FIO_5">#REF!</definedName>
    <definedName name="PDL" localSheetId="0">'Бланк (2)'!#REF!</definedName>
    <definedName name="PDL">#REF!</definedName>
    <definedName name="PDL_2" localSheetId="0">'Бланк (2)'!#REF!</definedName>
    <definedName name="PDL_2">#REF!</definedName>
    <definedName name="POSTADDRES" localSheetId="0">'Бланк (2)'!#REF!</definedName>
    <definedName name="POSTADDRES">#REF!</definedName>
    <definedName name="qwe" localSheetId="0">'Бланк (2)'!$F$10</definedName>
    <definedName name="qwe">#REF!</definedName>
    <definedName name="RIPDL" localSheetId="0">'Бланк (2)'!#REF!</definedName>
    <definedName name="RIPDL">#REF!</definedName>
    <definedName name="RIPDL_2" localSheetId="0">'Бланк (2)'!#REF!</definedName>
    <definedName name="RIPDL_2">#REF!</definedName>
    <definedName name="SECONDNAME" localSheetId="0">'Бланк (2)'!#REF!</definedName>
    <definedName name="SECONDNAME">#REF!</definedName>
    <definedName name="SECONDNAME_2" localSheetId="0">'Бланк (2)'!#REF!</definedName>
    <definedName name="SECONDNAME_2">#REF!</definedName>
    <definedName name="Sign1" localSheetId="0">'Бланк (2)'!#REF!</definedName>
    <definedName name="Sign1">#REF!</definedName>
    <definedName name="Sign1d" localSheetId="0">'Бланк (2)'!#REF!</definedName>
    <definedName name="Sign1d">#REF!</definedName>
    <definedName name="Sign2" localSheetId="0">'Бланк (2)'!#REF!</definedName>
    <definedName name="Sign2">#REF!</definedName>
    <definedName name="Sign2d" localSheetId="0">'Бланк (2)'!#REF!</definedName>
    <definedName name="Sign2d">#REF!</definedName>
    <definedName name="Sign3" localSheetId="0">'Бланк (2)'!#REF!</definedName>
    <definedName name="Sign3">#REF!</definedName>
    <definedName name="Sign3d" localSheetId="0">'Бланк (2)'!#REF!</definedName>
    <definedName name="Sign3d">#REF!</definedName>
    <definedName name="SURNAME" localSheetId="0">'Бланк (2)'!#REF!</definedName>
    <definedName name="SURNAME">#REF!</definedName>
    <definedName name="SURNAME_2" localSheetId="0">'Бланк (2)'!#REF!</definedName>
    <definedName name="SURNAME_2">#REF!</definedName>
    <definedName name="Z_DATE" localSheetId="0">'Бланк (2)'!$AN$4</definedName>
    <definedName name="Z_DATE">#REF!</definedName>
  </definedNames>
  <calcPr calcId="162913"/>
</workbook>
</file>

<file path=xl/calcChain.xml><?xml version="1.0" encoding="utf-8"?>
<calcChain xmlns="http://schemas.openxmlformats.org/spreadsheetml/2006/main">
  <c r="K13" i="5" l="1"/>
  <c r="A14" i="5"/>
  <c r="A13" i="5" l="1"/>
  <c r="AI51" i="5" l="1"/>
  <c r="W51" i="5"/>
  <c r="A51" i="5"/>
  <c r="S46" i="5"/>
  <c r="A46" i="5"/>
  <c r="K30" i="5"/>
  <c r="A28" i="5"/>
  <c r="P25" i="5"/>
  <c r="AK24" i="5"/>
  <c r="Y24" i="5"/>
  <c r="P24" i="5"/>
  <c r="AF23" i="5"/>
  <c r="V23" i="5"/>
  <c r="P23" i="5"/>
  <c r="AN22" i="5"/>
  <c r="AK22" i="5"/>
  <c r="P22" i="5"/>
  <c r="K22" i="5"/>
  <c r="X21" i="5"/>
  <c r="K21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K20" i="5"/>
  <c r="I20" i="5"/>
  <c r="G20" i="5"/>
  <c r="E20" i="5"/>
  <c r="C20" i="5"/>
  <c r="A20" i="5"/>
  <c r="K18" i="5"/>
  <c r="AG16" i="5"/>
  <c r="S16" i="5"/>
  <c r="K16" i="5"/>
  <c r="A12" i="5"/>
  <c r="AL3" i="5"/>
  <c r="AA3" i="5"/>
</calcChain>
</file>

<file path=xl/sharedStrings.xml><?xml version="1.0" encoding="utf-8"?>
<sst xmlns="http://schemas.openxmlformats.org/spreadsheetml/2006/main" count="63" uniqueCount="59">
  <si>
    <t>/</t>
  </si>
  <si>
    <t>Служебные отметки Банка (договор / счет)</t>
  </si>
  <si>
    <t>ЗАЯВЛЕНИЕ</t>
  </si>
  <si>
    <t>¨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</si>
  <si>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</si>
  <si>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</si>
  <si>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</si>
  <si>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</si>
  <si>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</si>
  <si>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</si>
  <si>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</si>
  <si>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</si>
  <si>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</si>
  <si>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</si>
  <si>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</si>
  <si>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</si>
  <si>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</si>
  <si>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</si>
  <si>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</si>
  <si>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</si>
  <si>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</si>
  <si>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</si>
  <si>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</si>
  <si>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</si>
  <si>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</si>
  <si>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</si>
  <si>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</si>
  <si>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</si>
  <si>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</si>
  <si>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</si>
  <si>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</si>
  <si>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</si>
  <si>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</si>
  <si>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</si>
  <si>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</si>
  <si>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</si>
  <si>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</si>
  <si>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</si>
  <si>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Тип расчетной банковской карты</t>
  </si>
  <si>
    <t>Имя и Фамилия в латинской транслитерации (не более 19 символов с разделителем)</t>
  </si>
  <si>
    <t>Прошу предоставить доступ к услугам:</t>
  </si>
  <si>
    <t>"Зарплатный+"</t>
  </si>
  <si>
    <t>"Зарплатный"</t>
  </si>
  <si>
    <t>В РАМКАХ "ЗАРПЛАТНОГО" ПРОЕКТА</t>
  </si>
  <si>
    <t>Место работы (Организация)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</si>
  <si>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</si>
  <si>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</si>
  <si>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</si>
  <si>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</si>
  <si>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</si>
  <si>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МИР Привилегия</t>
  </si>
  <si>
    <t>НА ОТКРЫТИЕ СЧЕТА И ПРЕДОСТАВЛЕНИЕ РАСЧЕТНОЙ БАНКОВСКОЙ КАРТЫ</t>
  </si>
  <si>
    <t>Я, нижеподписавш__ся, чьи данные указаны ниже в настоящем заявлении, подтверждаю присоединение к Правилам предоставления и обслуживания расчетных банковских карт АО Банк «Национальный стандарт» (далее - «Правила») и:</t>
  </si>
  <si>
    <t>1. Прошу АО Банк "Национальный стандарт" открыть мне счет и предоставить расчетную банковскую карту на условиях, изложенных в Правилах.</t>
  </si>
  <si>
    <t>2. Подтверждаю, что с Правилами ознакомлен (-а) и обязуюсь их выполнять. С Тарифами Банка согласен (-на). Прошу Банк без моих дополнительных распоряжений осуществлять списание денежных средств со Счета в оплату услуг (расходов) Банка в порядке и размерах, предусмотренных Правилами и Тарифами Банка.</t>
  </si>
  <si>
    <t>Место жительства (пребывания)</t>
  </si>
  <si>
    <t>Мобильный телефон</t>
  </si>
  <si>
    <t>"Зарплатная карта"</t>
  </si>
  <si>
    <t>Приложение № 1 к Приказу от 13.03.2026г. 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</si>
</sst>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b/>
      <sz val="8"/>
      <name val="Wingdings"/>
      <charset val="2"/>
    </font>
    <font>
      <b/>
      <sz val="10"/>
      <color rgb="FF00B05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/>
    <xf numFmtId="0" fontId="6" fillId="0" borderId="3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/>
    <xf numFmtId="0" fontId="6" fillId="0" borderId="3" xfId="0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0" xfId="0" applyFont="1" applyFill="1"/>
    <xf numFmtId="49" fontId="1" fillId="5" borderId="3" xfId="0" applyNumberFormat="1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1" fillId="0" borderId="9" xfId="1" applyFont="1" applyFill="1" applyBorder="1" applyAlignment="1"/>
    <xf numFmtId="0" fontId="9" fillId="0" borderId="9" xfId="1" applyFill="1" applyBorder="1" applyAlignme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justify" wrapText="1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14723</xdr:colOff>
      <xdr:row>0</xdr:row>
      <xdr:rowOff>0</xdr:rowOff>
    </xdr:from>
    <xdr:to>
      <xdr:col>10</xdr:col>
      <xdr:colOff>42424</xdr:colOff>
      <xdr:row>4</xdr:row>
      <xdr:rowOff>9525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23" y="0"/>
          <a:ext cx="145645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52"/>
  <sheetViews>
    <sheetView tabSelected="1" zoomScale="130" zoomScaleNormal="130" workbookViewId="0">
      <selection activeCell="AV8" sqref="AV8"/>
    </sheetView>
  </sheetViews>
  <sheetFormatPr defaultColWidth="2.140625" defaultRowHeight="11.25" customHeight="1" x14ac:dyDescent="0.2"/>
  <cols>
    <col min="1" max="1" width="2.140625" style="1" customWidth="1"/>
    <col min="2" max="26" width="2.140625" style="1"/>
    <col min="27" max="27" width="2" style="1" customWidth="1"/>
    <col min="28" max="41" width="2.140625" style="1"/>
    <col min="42" max="42" width="7.42578125" style="1" customWidth="1"/>
    <col min="43" max="16384" width="2.140625" style="1"/>
  </cols>
  <sheetData>
    <row r="1" spans="1:42" ht="11.25" customHeight="1" x14ac:dyDescent="0.2">
      <c r="AA1" s="45" t="s">
        <v>58</v>
      </c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ht="11.25" customHeight="1" x14ac:dyDescent="0.2">
      <c r="Y2" s="2"/>
      <c r="Z2" s="2"/>
      <c r="AA2" s="47" t="s">
        <v>1</v>
      </c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9"/>
    </row>
    <row r="3" spans="1:42" ht="11.25" customHeight="1" x14ac:dyDescent="0.2">
      <c r="N3" s="4"/>
      <c r="O3" s="4"/>
      <c r="P3" s="4"/>
      <c r="Q3" s="4"/>
      <c r="R3" s="4"/>
      <c r="S3" s="4"/>
      <c r="T3" s="4"/>
      <c r="U3" s="4"/>
      <c r="V3" s="4"/>
      <c r="W3" s="11"/>
      <c r="X3" s="11"/>
      <c r="Y3" s="11"/>
      <c r="AA3" s="50" t="str">
        <f>"" &amp; D_NUM</f>
        <v/>
      </c>
      <c r="AB3" s="51"/>
      <c r="AC3" s="51"/>
      <c r="AD3" s="51"/>
      <c r="AE3" s="51"/>
      <c r="AF3" s="51"/>
      <c r="AG3" s="51"/>
      <c r="AH3" s="51"/>
      <c r="AI3" s="51"/>
      <c r="AJ3" s="51"/>
      <c r="AK3" s="32" t="s">
        <v>0</v>
      </c>
      <c r="AL3" s="51" t="str">
        <f>"" &amp; RIGHT(A_NUM,7)</f>
        <v/>
      </c>
      <c r="AM3" s="51"/>
      <c r="AN3" s="51"/>
      <c r="AO3" s="51"/>
      <c r="AP3" s="52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0"/>
    </row>
    <row r="5" spans="1:42" ht="11.25" customHeight="1" x14ac:dyDescent="0.2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ht="11.25" customHeight="1" x14ac:dyDescent="0.2">
      <c r="A6" s="36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ht="11.25" customHeight="1" x14ac:dyDescent="0.2">
      <c r="A7" s="36" t="s">
        <v>43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s="34" customFormat="1" ht="23.25" customHeight="1" x14ac:dyDescent="0.2">
      <c r="A8" s="53" t="s">
        <v>52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</row>
    <row r="9" spans="1:42" s="34" customFormat="1" ht="23.25" customHeight="1" x14ac:dyDescent="0.2">
      <c r="A9" s="53" t="s">
        <v>53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</row>
    <row r="10" spans="1:42" ht="36.75" customHeight="1" x14ac:dyDescent="0.2">
      <c r="A10" s="37" t="s">
        <v>54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</row>
    <row r="11" spans="1:42" ht="11.2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</row>
    <row r="12" spans="1:42" x14ac:dyDescent="0.2">
      <c r="A12" s="28" t="str">
        <f>IF(AND(LEFT(C_NUM,6)="518275",NOT(ISERROR(FIND("[ БАЗОВЫЙ ]",D_TYPE)))),"þ","¨")</f>
        <v>¨</v>
      </c>
      <c r="B12" s="39" t="s">
        <v>42</v>
      </c>
      <c r="C12" s="39"/>
      <c r="D12" s="39"/>
      <c r="E12" s="39"/>
      <c r="F12" s="39"/>
      <c r="G12" s="39"/>
      <c r="H12" s="39"/>
      <c r="I12" s="39"/>
      <c r="J12" s="40"/>
      <c r="K12" s="41" t="s">
        <v>38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2"/>
    </row>
    <row r="13" spans="1:42" ht="11.25" customHeight="1" x14ac:dyDescent="0.2">
      <c r="A13" s="28" t="str">
        <f>IF(AND(LEFT(C_NUM,6)="518275",NOT(ISERROR(FIND("[ БАЗОВЫЙ ]",D_TYPE)))),"þ","¨")</f>
        <v>¨</v>
      </c>
      <c r="B13" s="43" t="s">
        <v>41</v>
      </c>
      <c r="C13" s="43"/>
      <c r="D13" s="43"/>
      <c r="E13" s="43"/>
      <c r="F13" s="43"/>
      <c r="G13" s="43"/>
      <c r="H13" s="43"/>
      <c r="I13" s="43"/>
      <c r="J13" s="44"/>
      <c r="K13" s="6" t="str">
        <f>IF(AND(LEFT(C_NUM,6)="419608",NOT(ISERROR(FIND("[ ПЛАТИНОВЫЙ СТАНДАРТ ]",D_TYPE)))),"þ","¨")</f>
        <v>¨</v>
      </c>
      <c r="L13" s="14" t="s">
        <v>50</v>
      </c>
      <c r="M13" s="14"/>
      <c r="N13" s="14"/>
      <c r="O13" s="14"/>
      <c r="P13" s="14"/>
      <c r="Q13" s="14"/>
      <c r="R13" s="14"/>
      <c r="S13" s="14"/>
      <c r="T13" s="14"/>
      <c r="U13" s="30"/>
      <c r="V13" s="30"/>
      <c r="W13" s="30"/>
      <c r="X13" s="30"/>
      <c r="Y13" s="30"/>
      <c r="Z13" s="30"/>
      <c r="AA13" s="6"/>
      <c r="AB13" s="14"/>
      <c r="AC13" s="14"/>
      <c r="AD13" s="14"/>
      <c r="AE13" s="14"/>
      <c r="AF13" s="14"/>
      <c r="AG13" s="14"/>
      <c r="AH13" s="14"/>
      <c r="AI13" s="14"/>
      <c r="AJ13" s="30"/>
      <c r="AK13" s="30"/>
      <c r="AL13" s="30"/>
      <c r="AM13" s="30"/>
      <c r="AN13" s="30"/>
      <c r="AO13" s="30"/>
      <c r="AP13" s="31"/>
    </row>
    <row r="14" spans="1:42" ht="11.25" customHeight="1" x14ac:dyDescent="0.2">
      <c r="A14" s="28" t="str">
        <f>IF(AND(LEFT(C_NUM,6)="518275",NOT(ISERROR(FIND("[ БАЗОВЫЙ ]",D_TYPE)))),"þ","¨")</f>
        <v>¨</v>
      </c>
      <c r="B14" s="43" t="s">
        <v>57</v>
      </c>
      <c r="C14" s="43"/>
      <c r="D14" s="43"/>
      <c r="E14" s="43"/>
      <c r="F14" s="43"/>
      <c r="G14" s="43"/>
      <c r="H14" s="43"/>
      <c r="I14" s="43"/>
      <c r="J14" s="44"/>
      <c r="K14" s="6"/>
      <c r="L14" s="14"/>
      <c r="M14" s="14"/>
      <c r="N14" s="14"/>
      <c r="O14" s="14"/>
      <c r="P14" s="14"/>
      <c r="Q14" s="14"/>
      <c r="R14" s="14"/>
      <c r="S14" s="14"/>
      <c r="T14" s="30"/>
      <c r="U14" s="30"/>
      <c r="V14" s="30"/>
      <c r="W14" s="30"/>
      <c r="X14" s="30"/>
      <c r="Y14" s="30"/>
      <c r="Z14" s="30"/>
      <c r="AA14" s="6"/>
      <c r="AB14" s="14"/>
      <c r="AC14" s="14"/>
      <c r="AD14" s="14"/>
      <c r="AE14" s="14"/>
      <c r="AF14" s="14"/>
      <c r="AG14" s="14"/>
      <c r="AH14" s="14"/>
      <c r="AI14" s="30"/>
      <c r="AJ14" s="30"/>
      <c r="AK14" s="30"/>
      <c r="AL14" s="30"/>
      <c r="AM14" s="30"/>
      <c r="AN14" s="30"/>
      <c r="AO14" s="30"/>
      <c r="AP14" s="31"/>
    </row>
    <row r="15" spans="1:42" ht="11.25" customHeight="1" x14ac:dyDescent="0.2">
      <c r="A15" s="27"/>
      <c r="B15" s="30"/>
      <c r="C15" s="30"/>
      <c r="D15" s="30"/>
      <c r="E15" s="30"/>
      <c r="F15" s="30"/>
      <c r="G15" s="30"/>
      <c r="H15" s="30"/>
      <c r="I15" s="30"/>
      <c r="J15" s="31"/>
      <c r="S15" s="14"/>
      <c r="T15" s="30"/>
      <c r="U15" s="30"/>
      <c r="V15" s="30"/>
      <c r="W15" s="30"/>
      <c r="X15" s="30"/>
      <c r="Y15" s="30"/>
      <c r="Z15" s="30"/>
      <c r="AA15" s="6"/>
      <c r="AB15" s="14"/>
      <c r="AC15" s="14"/>
      <c r="AD15" s="14"/>
      <c r="AE15" s="14"/>
      <c r="AF15" s="14"/>
      <c r="AG15" s="14"/>
      <c r="AH15" s="14"/>
      <c r="AI15" s="30"/>
      <c r="AJ15" s="30"/>
      <c r="AK15" s="30"/>
      <c r="AL15" s="30"/>
      <c r="AM15" s="30"/>
      <c r="AN15" s="30"/>
      <c r="AO15" s="30"/>
      <c r="AP15" s="31"/>
    </row>
    <row r="16" spans="1:42" ht="11.25" customHeight="1" x14ac:dyDescent="0.2">
      <c r="A16" s="54" t="s">
        <v>5</v>
      </c>
      <c r="B16" s="55"/>
      <c r="C16" s="55"/>
      <c r="D16" s="55"/>
      <c r="E16" s="55"/>
      <c r="F16" s="55"/>
      <c r="G16" s="55"/>
      <c r="H16" s="55"/>
      <c r="I16" s="55"/>
      <c r="J16" s="55"/>
      <c r="K16" s="15" t="str">
        <f>IF(C_PRIORITY="0","þ","¨")</f>
        <v>¨</v>
      </c>
      <c r="L16" s="16" t="s">
        <v>6</v>
      </c>
      <c r="M16" s="16"/>
      <c r="N16" s="16"/>
      <c r="O16" s="16"/>
      <c r="P16" s="17"/>
      <c r="Q16" s="18"/>
      <c r="R16" s="16"/>
      <c r="S16" s="18" t="str">
        <f>IF(AND(C_PRIORITY&lt;&gt;"0",NOT(ISBLANK(C_PRIORITY))),"þ","¨")</f>
        <v>¨</v>
      </c>
      <c r="T16" s="16" t="s">
        <v>36</v>
      </c>
      <c r="U16" s="17"/>
      <c r="V16" s="18"/>
      <c r="W16" s="16"/>
      <c r="X16" s="16"/>
      <c r="Y16" s="16"/>
      <c r="Z16" s="19"/>
      <c r="AA16" s="55" t="s">
        <v>4</v>
      </c>
      <c r="AB16" s="55"/>
      <c r="AC16" s="55"/>
      <c r="AD16" s="55"/>
      <c r="AE16" s="55"/>
      <c r="AF16" s="55"/>
      <c r="AG16" s="56" t="str">
        <f>"" &amp; C_SECRET</f>
        <v/>
      </c>
      <c r="AH16" s="57"/>
      <c r="AI16" s="57"/>
      <c r="AJ16" s="57"/>
      <c r="AK16" s="57"/>
      <c r="AL16" s="57"/>
      <c r="AM16" s="57"/>
      <c r="AN16" s="57"/>
      <c r="AO16" s="57"/>
      <c r="AP16" s="58"/>
    </row>
    <row r="18" spans="1:42" ht="11.25" customHeight="1" x14ac:dyDescent="0.2">
      <c r="A18" s="54" t="s">
        <v>7</v>
      </c>
      <c r="B18" s="55"/>
      <c r="C18" s="55"/>
      <c r="D18" s="55"/>
      <c r="E18" s="55"/>
      <c r="F18" s="55"/>
      <c r="G18" s="55"/>
      <c r="H18" s="55"/>
      <c r="I18" s="55"/>
      <c r="J18" s="59"/>
      <c r="K18" s="60" t="str">
        <f>"" &amp; A_FIO</f>
        <v/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2"/>
    </row>
    <row r="19" spans="1:42" ht="11.25" customHeight="1" x14ac:dyDescent="0.2">
      <c r="A19" s="63" t="s">
        <v>39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5"/>
    </row>
    <row r="20" spans="1:42" ht="11.25" customHeight="1" x14ac:dyDescent="0.2">
      <c r="A20" s="66" t="str">
        <f>MID(C_FIOLATIN,1,1)</f>
        <v/>
      </c>
      <c r="B20" s="67"/>
      <c r="C20" s="66" t="str">
        <f>MID(C_FIOLATIN,2,1)</f>
        <v/>
      </c>
      <c r="D20" s="67"/>
      <c r="E20" s="66" t="str">
        <f>MID(C_FIOLATIN,3,1)</f>
        <v/>
      </c>
      <c r="F20" s="67"/>
      <c r="G20" s="66" t="str">
        <f>MID(C_FIOLATIN,4,1)</f>
        <v/>
      </c>
      <c r="H20" s="67"/>
      <c r="I20" s="66" t="str">
        <f>MID(C_FIOLATIN,5,1)</f>
        <v/>
      </c>
      <c r="J20" s="67"/>
      <c r="K20" s="66" t="str">
        <f>MID(C_FIOLATIN,6,1)</f>
        <v/>
      </c>
      <c r="L20" s="67"/>
      <c r="M20" s="66" t="str">
        <f>MID(C_FIOLATIN,7,1)</f>
        <v/>
      </c>
      <c r="N20" s="67"/>
      <c r="O20" s="66" t="str">
        <f>MID(C_FIOLATIN,8,1)</f>
        <v/>
      </c>
      <c r="P20" s="67"/>
      <c r="Q20" s="66" t="str">
        <f>MID(C_FIOLATIN,9,1)</f>
        <v/>
      </c>
      <c r="R20" s="67"/>
      <c r="S20" s="66" t="str">
        <f>MID(C_FIOLATIN,10,1)</f>
        <v/>
      </c>
      <c r="T20" s="67"/>
      <c r="U20" s="66" t="str">
        <f>MID(C_FIOLATIN,11,1)</f>
        <v/>
      </c>
      <c r="V20" s="67"/>
      <c r="W20" s="66" t="str">
        <f>MID(C_FIOLATIN,12,1)</f>
        <v/>
      </c>
      <c r="X20" s="67"/>
      <c r="Y20" s="66" t="str">
        <f>MID(C_FIOLATIN,13,1)</f>
        <v/>
      </c>
      <c r="Z20" s="67"/>
      <c r="AA20" s="66" t="str">
        <f>MID(C_FIOLATIN,14,1)</f>
        <v/>
      </c>
      <c r="AB20" s="67"/>
      <c r="AC20" s="66" t="str">
        <f>MID(C_FIOLATIN,15,1)</f>
        <v/>
      </c>
      <c r="AD20" s="67"/>
      <c r="AE20" s="66" t="str">
        <f>MID(C_FIOLATIN,16,1)</f>
        <v/>
      </c>
      <c r="AF20" s="67"/>
      <c r="AG20" s="66" t="str">
        <f>MID(C_FIOLATIN,17,1)</f>
        <v/>
      </c>
      <c r="AH20" s="67"/>
      <c r="AI20" s="66" t="str">
        <f>MID(C_FIOLATIN,18,1)</f>
        <v/>
      </c>
      <c r="AJ20" s="67"/>
      <c r="AK20" s="66" t="str">
        <f>MID(C_FIOLATIN,19,1)</f>
        <v/>
      </c>
      <c r="AL20" s="67"/>
      <c r="AM20" s="68" t="str">
        <f>MID(C_FIOLATIN,20,1)</f>
        <v/>
      </c>
      <c r="AN20" s="41"/>
      <c r="AO20" s="41"/>
      <c r="AP20" s="42"/>
    </row>
    <row r="21" spans="1:42" ht="11.25" customHeight="1" x14ac:dyDescent="0.2">
      <c r="A21" s="54" t="s">
        <v>8</v>
      </c>
      <c r="B21" s="55"/>
      <c r="C21" s="55"/>
      <c r="D21" s="55"/>
      <c r="E21" s="55"/>
      <c r="F21" s="55"/>
      <c r="G21" s="55"/>
      <c r="H21" s="55"/>
      <c r="I21" s="55"/>
      <c r="J21" s="59"/>
      <c r="K21" s="60" t="str">
        <f>"" &amp; C_BIRTHDAY</f>
        <v/>
      </c>
      <c r="L21" s="61"/>
      <c r="M21" s="61"/>
      <c r="N21" s="61"/>
      <c r="O21" s="61"/>
      <c r="P21" s="62"/>
      <c r="Q21" s="54" t="s">
        <v>9</v>
      </c>
      <c r="R21" s="55"/>
      <c r="S21" s="55"/>
      <c r="T21" s="55"/>
      <c r="U21" s="55"/>
      <c r="V21" s="55"/>
      <c r="W21" s="59"/>
      <c r="X21" s="60" t="str">
        <f>"" &amp; C_BIRTHPLACE</f>
        <v/>
      </c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</row>
    <row r="22" spans="1:42" ht="11.25" customHeight="1" x14ac:dyDescent="0.2">
      <c r="A22" s="54" t="s">
        <v>10</v>
      </c>
      <c r="B22" s="55"/>
      <c r="C22" s="55"/>
      <c r="D22" s="55"/>
      <c r="E22" s="55"/>
      <c r="F22" s="55"/>
      <c r="G22" s="55"/>
      <c r="H22" s="55"/>
      <c r="I22" s="55"/>
      <c r="J22" s="59"/>
      <c r="K22" s="7" t="str">
        <f>IF(C_RESIDENT="1","þ","¨")</f>
        <v>¨</v>
      </c>
      <c r="L22" s="61" t="s">
        <v>11</v>
      </c>
      <c r="M22" s="61"/>
      <c r="N22" s="61"/>
      <c r="O22" s="61"/>
      <c r="P22" s="6" t="str">
        <f>IF(C_RESIDENT="0","þ","¨")</f>
        <v>¨</v>
      </c>
      <c r="Q22" s="61" t="s">
        <v>12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9"/>
      <c r="AG22" s="70"/>
      <c r="AH22" s="71" t="s">
        <v>13</v>
      </c>
      <c r="AI22" s="72"/>
      <c r="AJ22" s="73"/>
      <c r="AK22" s="5" t="str">
        <f>IF(C_SEX="М","þ","¨")</f>
        <v>¨</v>
      </c>
      <c r="AL22" s="8" t="s">
        <v>14</v>
      </c>
      <c r="AM22" s="8"/>
      <c r="AN22" s="5" t="str">
        <f>IF(C_SEX="Ж","þ","¨")</f>
        <v>¨</v>
      </c>
      <c r="AO22" s="8" t="s">
        <v>15</v>
      </c>
      <c r="AP22" s="9"/>
    </row>
    <row r="23" spans="1:42" ht="11.25" customHeight="1" x14ac:dyDescent="0.2">
      <c r="A23" s="74" t="s">
        <v>16</v>
      </c>
      <c r="B23" s="74"/>
      <c r="C23" s="74"/>
      <c r="D23" s="74"/>
      <c r="E23" s="74"/>
      <c r="F23" s="74"/>
      <c r="G23" s="74"/>
      <c r="H23" s="74"/>
      <c r="I23" s="74"/>
      <c r="J23" s="74"/>
      <c r="K23" s="75" t="s">
        <v>17</v>
      </c>
      <c r="L23" s="75"/>
      <c r="M23" s="75"/>
      <c r="N23" s="75"/>
      <c r="O23" s="75"/>
      <c r="P23" s="7" t="str">
        <f>IF(C_DOCTYPE="Паспорт РФ","þ","¨")</f>
        <v>¨</v>
      </c>
      <c r="Q23" s="61" t="s">
        <v>18</v>
      </c>
      <c r="R23" s="61"/>
      <c r="S23" s="61"/>
      <c r="T23" s="61"/>
      <c r="U23" s="61"/>
      <c r="V23" s="6" t="str">
        <f>IF(AND(C_DOCTYPE&lt;&gt;"Паспорт РФ",NOT(ISBLANK(C_DOCTYPE))),"þ","¨")</f>
        <v>¨</v>
      </c>
      <c r="W23" s="61" t="s">
        <v>19</v>
      </c>
      <c r="X23" s="61"/>
      <c r="Y23" s="61"/>
      <c r="Z23" s="61"/>
      <c r="AA23" s="61"/>
      <c r="AB23" s="61"/>
      <c r="AC23" s="61"/>
      <c r="AD23" s="61"/>
      <c r="AE23" s="61"/>
      <c r="AF23" s="61" t="str">
        <f>IF(C_DOCTYPE&lt;&gt;"Паспорт РФ","" &amp; C_DOCTYPE,"")</f>
        <v/>
      </c>
      <c r="AG23" s="61"/>
      <c r="AH23" s="61"/>
      <c r="AI23" s="61"/>
      <c r="AJ23" s="61"/>
      <c r="AK23" s="61"/>
      <c r="AL23" s="61"/>
      <c r="AM23" s="61"/>
      <c r="AN23" s="61"/>
      <c r="AO23" s="61"/>
      <c r="AP23" s="62"/>
    </row>
    <row r="24" spans="1:42" ht="11.2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5" t="s">
        <v>20</v>
      </c>
      <c r="L24" s="75"/>
      <c r="M24" s="75"/>
      <c r="N24" s="75"/>
      <c r="O24" s="75"/>
      <c r="P24" s="60" t="str">
        <f>IF(ISERR(FIND(" ",C_DOCNUM,1)),"",MID(C_DOCNUM,1,FIND(" ",C_DOCNUM,1)-1))</f>
        <v/>
      </c>
      <c r="Q24" s="61"/>
      <c r="R24" s="61"/>
      <c r="S24" s="62"/>
      <c r="T24" s="80" t="s">
        <v>21</v>
      </c>
      <c r="U24" s="81"/>
      <c r="V24" s="81"/>
      <c r="W24" s="81"/>
      <c r="X24" s="82"/>
      <c r="Y24" s="60" t="str">
        <f>IF(ISERR(FIND(" ",C_DOCNUM,1)),"" &amp; C_DOCNUM,MID(C_DOCNUM,FIND(" ",C_DOCNUM,1)+1,20))</f>
        <v/>
      </c>
      <c r="Z24" s="61"/>
      <c r="AA24" s="61"/>
      <c r="AB24" s="61"/>
      <c r="AC24" s="61"/>
      <c r="AD24" s="61"/>
      <c r="AE24" s="62"/>
      <c r="AF24" s="83" t="s">
        <v>22</v>
      </c>
      <c r="AG24" s="83"/>
      <c r="AH24" s="83"/>
      <c r="AI24" s="83"/>
      <c r="AJ24" s="83"/>
      <c r="AK24" s="84" t="str">
        <f>"" &amp; C_DOCDATE</f>
        <v/>
      </c>
      <c r="AL24" s="85"/>
      <c r="AM24" s="85"/>
      <c r="AN24" s="85"/>
      <c r="AO24" s="85"/>
      <c r="AP24" s="86"/>
    </row>
    <row r="25" spans="1:42" ht="11.25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5" t="s">
        <v>23</v>
      </c>
      <c r="L25" s="75"/>
      <c r="M25" s="75"/>
      <c r="N25" s="75"/>
      <c r="O25" s="75"/>
      <c r="P25" s="76" t="str">
        <f>"" &amp; C_DOCPLACE &amp; " " &amp; C_DOCPLACE_P</f>
        <v xml:space="preserve"> </v>
      </c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1:42" ht="11.25" customHeight="1" x14ac:dyDescent="0.2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9"/>
    </row>
    <row r="27" spans="1:42" ht="16.5" customHeight="1" x14ac:dyDescent="0.2">
      <c r="A27" s="68" t="s">
        <v>55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2"/>
    </row>
    <row r="28" spans="1:42" ht="11.25" customHeight="1" x14ac:dyDescent="0.2">
      <c r="A28" s="76" t="str">
        <f>"" &amp; C_REGADDR</f>
        <v/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1:42" ht="11.25" customHeight="1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1:42" ht="23.25" customHeight="1" x14ac:dyDescent="0.2">
      <c r="A30" s="87" t="s">
        <v>44</v>
      </c>
      <c r="B30" s="88"/>
      <c r="C30" s="88"/>
      <c r="D30" s="88"/>
      <c r="E30" s="88"/>
      <c r="F30" s="88"/>
      <c r="G30" s="88"/>
      <c r="H30" s="88"/>
      <c r="I30" s="88"/>
      <c r="J30" s="89"/>
      <c r="K30" s="56" t="str">
        <f>"" &amp; C_FACTORY_NAME</f>
        <v/>
      </c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78"/>
      <c r="AH30" s="78"/>
      <c r="AI30" s="78"/>
      <c r="AJ30" s="78"/>
      <c r="AK30" s="78"/>
      <c r="AL30" s="78"/>
      <c r="AM30" s="78"/>
      <c r="AN30" s="78"/>
      <c r="AO30" s="78"/>
      <c r="AP30" s="79"/>
    </row>
    <row r="31" spans="1:42" ht="11.25" customHeight="1" x14ac:dyDescent="0.2">
      <c r="A31" s="54" t="s">
        <v>56</v>
      </c>
      <c r="B31" s="55"/>
      <c r="C31" s="55"/>
      <c r="D31" s="55"/>
      <c r="E31" s="55"/>
      <c r="F31" s="55"/>
      <c r="G31" s="55"/>
      <c r="H31" s="55"/>
      <c r="I31" s="55"/>
      <c r="J31" s="59"/>
      <c r="K31" s="35" t="s">
        <v>28</v>
      </c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1"/>
    </row>
    <row r="32" spans="1:42" ht="11.25" customHeight="1" x14ac:dyDescent="0.2">
      <c r="A32" s="103" t="s">
        <v>40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</row>
    <row r="33" spans="1:42" ht="11.25" customHeight="1" x14ac:dyDescent="0.2">
      <c r="A33" s="98" t="s">
        <v>3</v>
      </c>
      <c r="B33" s="104"/>
      <c r="C33" s="54" t="s">
        <v>27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9"/>
    </row>
    <row r="34" spans="1:42" ht="11.25" customHeight="1" x14ac:dyDescent="0.2">
      <c r="A34" s="105"/>
      <c r="B34" s="106"/>
      <c r="C34" s="107" t="s">
        <v>29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9"/>
      <c r="Z34" s="110" t="s">
        <v>28</v>
      </c>
      <c r="AA34" s="110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2"/>
    </row>
    <row r="35" spans="1:42" ht="11.25" customHeight="1" x14ac:dyDescent="0.2">
      <c r="A35" s="92" t="s">
        <v>37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4"/>
    </row>
    <row r="36" spans="1:42" ht="11.25" customHeight="1" x14ac:dyDescent="0.2">
      <c r="A36" s="92" t="s">
        <v>30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4"/>
    </row>
    <row r="37" spans="1:42" ht="11.25" customHeight="1" x14ac:dyDescent="0.2">
      <c r="A37" s="95" t="s">
        <v>31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7"/>
    </row>
    <row r="38" spans="1:42" ht="11.2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ht="11.25" customHeight="1" x14ac:dyDescent="0.2">
      <c r="A39" s="98" t="s">
        <v>3</v>
      </c>
      <c r="B39" s="99"/>
      <c r="C39" s="71" t="s">
        <v>45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3"/>
    </row>
    <row r="40" spans="1:42" ht="24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2"/>
    </row>
    <row r="41" spans="1:42" ht="19.5" customHeight="1" x14ac:dyDescent="0.2">
      <c r="A41" s="113" t="s">
        <v>47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</row>
    <row r="42" spans="1:42" ht="19.5" customHeight="1" x14ac:dyDescent="0.2">
      <c r="A42" s="113" t="s">
        <v>48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5"/>
    </row>
    <row r="43" spans="1:42" ht="19.5" customHeight="1" x14ac:dyDescent="0.2">
      <c r="A43" s="116" t="s">
        <v>49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8"/>
    </row>
    <row r="44" spans="1:42" ht="11.2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 ht="11.2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3"/>
      <c r="AG45" s="12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ht="11.25" customHeight="1" x14ac:dyDescent="0.2">
      <c r="A46" s="111" t="str">
        <f>"" &amp; A_DATE</f>
        <v/>
      </c>
      <c r="B46" s="111"/>
      <c r="C46" s="111"/>
      <c r="D46" s="111"/>
      <c r="E46" s="111"/>
      <c r="F46" s="111"/>
      <c r="G46" s="111"/>
      <c r="H46" s="111"/>
      <c r="J46" s="111"/>
      <c r="K46" s="111"/>
      <c r="L46" s="111"/>
      <c r="M46" s="111"/>
      <c r="N46" s="111"/>
      <c r="O46" s="111"/>
      <c r="P46" s="111"/>
      <c r="Q46" s="111"/>
      <c r="S46" s="111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ht="11.25" customHeight="1" x14ac:dyDescent="0.2">
      <c r="A47" s="119" t="s">
        <v>24</v>
      </c>
      <c r="B47" s="119"/>
      <c r="C47" s="119"/>
      <c r="D47" s="119"/>
      <c r="E47" s="119"/>
      <c r="F47" s="119"/>
      <c r="G47" s="119"/>
      <c r="H47" s="119"/>
      <c r="J47" s="119" t="s">
        <v>25</v>
      </c>
      <c r="K47" s="119"/>
      <c r="L47" s="119"/>
      <c r="M47" s="119"/>
      <c r="N47" s="119"/>
      <c r="O47" s="119"/>
      <c r="P47" s="119"/>
      <c r="Q47" s="119"/>
      <c r="S47" s="119" t="s">
        <v>26</v>
      </c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</row>
    <row r="48" spans="1:42" ht="11.25" customHeight="1" x14ac:dyDescent="0.2">
      <c r="A48" s="103" t="s">
        <v>32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</row>
    <row r="49" spans="1:42" ht="11.25" customHeight="1" x14ac:dyDescent="0.2">
      <c r="A49" s="54" t="s">
        <v>33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9"/>
    </row>
    <row r="50" spans="1:42" ht="11.25" customHeight="1" x14ac:dyDescent="0.2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</row>
    <row r="51" spans="1:42" ht="11.25" customHeight="1" x14ac:dyDescent="0.2">
      <c r="A51" s="125" t="str">
        <f>"" &amp; P_DOLG_1</f>
        <v/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25"/>
      <c r="W51" s="127" t="str">
        <f>"" &amp; A_DATE</f>
        <v/>
      </c>
      <c r="X51" s="127"/>
      <c r="Y51" s="127"/>
      <c r="Z51" s="127"/>
      <c r="AA51" s="127"/>
      <c r="AB51" s="25"/>
      <c r="AC51" s="126"/>
      <c r="AD51" s="126"/>
      <c r="AE51" s="126"/>
      <c r="AF51" s="126"/>
      <c r="AG51" s="126"/>
      <c r="AH51" s="20"/>
      <c r="AI51" s="127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51" s="127"/>
      <c r="AK51" s="127"/>
      <c r="AL51" s="127"/>
      <c r="AM51" s="127"/>
      <c r="AN51" s="127"/>
      <c r="AO51" s="127"/>
      <c r="AP51" s="128"/>
    </row>
    <row r="52" spans="1:42" ht="11.25" customHeight="1" x14ac:dyDescent="0.2">
      <c r="A52" s="121" t="s">
        <v>34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26"/>
      <c r="W52" s="123" t="s">
        <v>24</v>
      </c>
      <c r="X52" s="123"/>
      <c r="Y52" s="123"/>
      <c r="Z52" s="123"/>
      <c r="AA52" s="123"/>
      <c r="AB52" s="26"/>
      <c r="AC52" s="122" t="s">
        <v>35</v>
      </c>
      <c r="AD52" s="122"/>
      <c r="AE52" s="122"/>
      <c r="AF52" s="122"/>
      <c r="AG52" s="122"/>
      <c r="AH52" s="33"/>
      <c r="AI52" s="122" t="s">
        <v>26</v>
      </c>
      <c r="AJ52" s="122"/>
      <c r="AK52" s="122"/>
      <c r="AL52" s="122"/>
      <c r="AM52" s="122"/>
      <c r="AN52" s="122"/>
      <c r="AO52" s="122"/>
      <c r="AP52" s="124"/>
    </row>
  </sheetData>
  <mergeCells count="103">
    <mergeCell ref="A43:AP43"/>
    <mergeCell ref="A46:H46"/>
    <mergeCell ref="J46:Q46"/>
    <mergeCell ref="S46:AE46"/>
    <mergeCell ref="A47:H47"/>
    <mergeCell ref="J47:Q47"/>
    <mergeCell ref="S47:AE47"/>
    <mergeCell ref="AG47:AP47"/>
    <mergeCell ref="A52:U52"/>
    <mergeCell ref="W52:AA52"/>
    <mergeCell ref="AC52:AG52"/>
    <mergeCell ref="AI52:AP52"/>
    <mergeCell ref="A48:AP48"/>
    <mergeCell ref="A49:AP49"/>
    <mergeCell ref="A51:U51"/>
    <mergeCell ref="W51:AA51"/>
    <mergeCell ref="AC51:AG51"/>
    <mergeCell ref="AI51:AP51"/>
    <mergeCell ref="A40:AP40"/>
    <mergeCell ref="A32:AP32"/>
    <mergeCell ref="A33:B34"/>
    <mergeCell ref="C33:AP33"/>
    <mergeCell ref="C34:Y34"/>
    <mergeCell ref="Z34:AA34"/>
    <mergeCell ref="AB34:AP34"/>
    <mergeCell ref="A41:AP41"/>
    <mergeCell ref="A42:AP42"/>
    <mergeCell ref="A30:J30"/>
    <mergeCell ref="K30:AP30"/>
    <mergeCell ref="A31:J31"/>
    <mergeCell ref="L31:AP31"/>
    <mergeCell ref="A35:AP35"/>
    <mergeCell ref="A36:AP36"/>
    <mergeCell ref="A37:AP37"/>
    <mergeCell ref="A39:B39"/>
    <mergeCell ref="C39:AP39"/>
    <mergeCell ref="A26:AP26"/>
    <mergeCell ref="A27:AP27"/>
    <mergeCell ref="A28:AP28"/>
    <mergeCell ref="A29:AP29"/>
    <mergeCell ref="K24:O24"/>
    <mergeCell ref="P24:S24"/>
    <mergeCell ref="T24:X24"/>
    <mergeCell ref="Y24:AE24"/>
    <mergeCell ref="AF24:AJ24"/>
    <mergeCell ref="AK24:AP24"/>
    <mergeCell ref="A22:J22"/>
    <mergeCell ref="L22:O22"/>
    <mergeCell ref="Q22:V22"/>
    <mergeCell ref="W22:AG22"/>
    <mergeCell ref="AH22:AJ22"/>
    <mergeCell ref="A23:J25"/>
    <mergeCell ref="K23:O23"/>
    <mergeCell ref="Q23:U23"/>
    <mergeCell ref="W23:AE23"/>
    <mergeCell ref="AF23:AP23"/>
    <mergeCell ref="K25:O25"/>
    <mergeCell ref="P25:AP25"/>
    <mergeCell ref="A21:J21"/>
    <mergeCell ref="K21:P21"/>
    <mergeCell ref="Q21:W21"/>
    <mergeCell ref="X21:AP21"/>
    <mergeCell ref="S20:T20"/>
    <mergeCell ref="U20:V20"/>
    <mergeCell ref="W20:X20"/>
    <mergeCell ref="Y20:Z20"/>
    <mergeCell ref="AA20:AB20"/>
    <mergeCell ref="AC20:AD20"/>
    <mergeCell ref="A16:J16"/>
    <mergeCell ref="AA16:AF16"/>
    <mergeCell ref="AG16:AP16"/>
    <mergeCell ref="A18:J18"/>
    <mergeCell ref="K18:AP18"/>
    <mergeCell ref="B14:J14"/>
    <mergeCell ref="A19:AP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AE20:AF20"/>
    <mergeCell ref="AG20:AH20"/>
    <mergeCell ref="AI20:AJ20"/>
    <mergeCell ref="AK20:AL20"/>
    <mergeCell ref="AM20:AP20"/>
    <mergeCell ref="A7:AP7"/>
    <mergeCell ref="A10:AP10"/>
    <mergeCell ref="A11:AP11"/>
    <mergeCell ref="B12:J12"/>
    <mergeCell ref="K12:AP12"/>
    <mergeCell ref="B13:J13"/>
    <mergeCell ref="AA1:AP1"/>
    <mergeCell ref="AA2:AP2"/>
    <mergeCell ref="AA3:AJ3"/>
    <mergeCell ref="AL3:AP3"/>
    <mergeCell ref="A5:AP5"/>
    <mergeCell ref="A6:AP6"/>
    <mergeCell ref="A8:AP8"/>
    <mergeCell ref="A9:AP9"/>
  </mergeCells>
  <pageMargins left="0.78740157480314965" right="0.39370078740157483" top="0.39370078740157483" bottom="0.39370078740157483" header="0.51181102362204722" footer="0.51181102362204722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54</vt:i4>
      </vt:variant>
    </vt:vector>
  </HeadingPairs>
  <TitlesOfParts>
    <vt:vector size="55" baseType="lpstr">
      <vt:lpstr>Бланк (2)</vt:lpstr>
      <vt:lpstr>'Бланк (2)'!A_BIRTHDAY</vt:lpstr>
      <vt:lpstr>'Бланк (2)'!A_BIRTHPLACE</vt:lpstr>
      <vt:lpstr>'Бланк (2)'!A_DATE</vt:lpstr>
      <vt:lpstr>'Бланк (2)'!A_DOCDATE</vt:lpstr>
      <vt:lpstr>'Бланк (2)'!A_DOCNUM</vt:lpstr>
      <vt:lpstr>'Бланк (2)'!A_DOCPLACE</vt:lpstr>
      <vt:lpstr>'Бланк (2)'!A_DOCPLACE_P</vt:lpstr>
      <vt:lpstr>'Бланк (2)'!A_DOCTYPE</vt:lpstr>
      <vt:lpstr>'Бланк (2)'!A_FIO</vt:lpstr>
      <vt:lpstr>'Бланк (2)'!A_NUM</vt:lpstr>
      <vt:lpstr>'Бланк (2)'!A_POSTADDR</vt:lpstr>
      <vt:lpstr>'Бланк (2)'!A_REGADDR</vt:lpstr>
      <vt:lpstr>'Бланк (2)'!A_RESIDENT</vt:lpstr>
      <vt:lpstr>'Бланк (2)'!A_SEX</vt:lpstr>
      <vt:lpstr>'Бланк (2)'!asd</vt:lpstr>
      <vt:lpstr>'Бланк (2)'!C_BIRTHDAY</vt:lpstr>
      <vt:lpstr>'Бланк (2)'!C_BIRTHPLACE</vt:lpstr>
      <vt:lpstr>'Бланк (2)'!C_DATE</vt:lpstr>
      <vt:lpstr>'Бланк (2)'!C_DATE_B</vt:lpstr>
      <vt:lpstr>'Бланк (2)'!C_DATE_E</vt:lpstr>
      <vt:lpstr>'Бланк (2)'!C_DOCDATE</vt:lpstr>
      <vt:lpstr>'Бланк (2)'!C_DOCNUM</vt:lpstr>
      <vt:lpstr>'Бланк (2)'!C_DOCPLACE</vt:lpstr>
      <vt:lpstr>'Бланк (2)'!C_DOCPLACE_P</vt:lpstr>
      <vt:lpstr>'Бланк (2)'!C_DOCTYPE</vt:lpstr>
      <vt:lpstr>'Бланк (2)'!C_FACTORY_NAME</vt:lpstr>
      <vt:lpstr>'Бланк (2)'!C_FIO</vt:lpstr>
      <vt:lpstr>'Бланк (2)'!C_FIOLATIN</vt:lpstr>
      <vt:lpstr>'Бланк (2)'!C_INN</vt:lpstr>
      <vt:lpstr>'Бланк (2)'!C_NUM</vt:lpstr>
      <vt:lpstr>'Бланк (2)'!C_PHONE</vt:lpstr>
      <vt:lpstr>'Бланк (2)'!C_PHONE_M</vt:lpstr>
      <vt:lpstr>'Бланк (2)'!C_POSTADDR</vt:lpstr>
      <vt:lpstr>'Бланк (2)'!C_PRIORITY</vt:lpstr>
      <vt:lpstr>'Бланк (2)'!C_REASON</vt:lpstr>
      <vt:lpstr>'Бланк (2)'!C_REGADDR</vt:lpstr>
      <vt:lpstr>'Бланк (2)'!C_RESIDENT</vt:lpstr>
      <vt:lpstr>'Бланк (2)'!C_SECRET</vt:lpstr>
      <vt:lpstr>'Бланк (2)'!C_SEX</vt:lpstr>
      <vt:lpstr>'Бланк (2)'!D_NUM</vt:lpstr>
      <vt:lpstr>'Бланк (2)'!D_TYPE</vt:lpstr>
      <vt:lpstr>'Бланк (2)'!IB_PHONE</vt:lpstr>
      <vt:lpstr>'Бланк (2)'!P_DOLG_1</vt:lpstr>
      <vt:lpstr>'Бланк (2)'!P_DOLG_2</vt:lpstr>
      <vt:lpstr>'Бланк (2)'!P_DOLG_3</vt:lpstr>
      <vt:lpstr>'Бланк (2)'!P_DOLG_4</vt:lpstr>
      <vt:lpstr>'Бланк (2)'!P_DOLG_5</vt:lpstr>
      <vt:lpstr>'Бланк (2)'!P_FIO_1</vt:lpstr>
      <vt:lpstr>'Бланк (2)'!P_FIO_2</vt:lpstr>
      <vt:lpstr>'Бланк (2)'!P_FIO_3</vt:lpstr>
      <vt:lpstr>'Бланк (2)'!P_FIO_4</vt:lpstr>
      <vt:lpstr>'Бланк (2)'!P_FIO_5</vt:lpstr>
      <vt:lpstr>'Бланк (2)'!qwe</vt:lpstr>
      <vt:lpstr>'Бланк (2)'!Z_DATE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2025-10-07T13:21:45Z</cp:lastPrinted>
  <dcterms:created xsi:type="dcterms:W3CDTF">1996-10-08T23:32:33Z</dcterms:created>
  <dcterms:modified xsi:type="dcterms:W3CDTF">2026-03-13T12:23:09Z</dcterms:modified>
</cp:coreProperties>
</file>